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<sst xmlns="http://schemas.openxmlformats.org/spreadsheetml/2006/main" count="43" uniqueCount="43">
  <si>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ОТЧЕТ О РЕЗУЛЬТАТАХ МОНИТОРИНГА КАЧЕСТВА ФИНАНСОВОГО МЕНЕДЖМЕНТА ЗА 2023 ГОД</t>
  </si>
  <si>
    <t>Наименование главных администраторов бюджетных средств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</si>
  <si>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</si>
  <si>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Наличие нормативных правовых актов главных администраторов доходов бюджета по администрированию доходов</t>
  </si>
  <si>
    <t>Открытость бюджетных данных - наличие информации о муниципальных учреждениях, подведомственных ГРБС</t>
  </si>
  <si>
    <t>Регулирование ГРБС процедур среднесрочного финансового планирования</t>
  </si>
  <si>
    <t>Своевременность и полнота представления материалов для формирования проекта бюджета города на очередной финансовый год и плановый период</t>
  </si>
  <si>
    <t xml:space="preserve">Отклонение уточненного объема расходов от запланированного объема расходов отчетного года </t>
  </si>
  <si>
    <t xml:space="preserve">Доля бюджетных ассигнований, представленных в программном виде </t>
  </si>
  <si>
    <t xml:space="preserve">Обеспечение финансовыми ресурсами мероприятий, реализуемых в рамках национальных проектов, и их освоение за отчетный год </t>
  </si>
  <si>
    <t xml:space="preserve">Выполнение муниципальными учреждениями утвержденного муниципального задания </t>
  </si>
  <si>
    <t xml:space="preserve">Эффективность управления кредиторской задолженностью по расчетам с поставщиками и подрядчиками </t>
  </si>
  <si>
    <t>Проведение оценки и установление критериев оценки качества финансового менеджмента подведомственных учреждений</t>
  </si>
  <si>
    <t xml:space="preserve">Доля руководителей учреждений, подведомственных ГРБС, с которыми заключены трудовые договоры, предусматривающие оценку их деятельности 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</si>
  <si>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</si>
  <si>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r>
      <rPr>
        <b/>
        <sz val="12"/>
        <rFont val="Times New Roman"/>
        <family val="1"/>
      </rPr>
      <t>Наличие недостач и хищений</t>
    </r>
    <r>
      <rPr>
        <b/>
        <sz val="8"/>
        <rFont val="0"/>
        <family val="1"/>
      </rPr>
      <t xml:space="preserve"> </t>
    </r>
  </si>
  <si>
    <t xml:space="preserve">Требования стандартов качества к муниципальным услугам (работам) </t>
  </si>
  <si>
    <t xml:space="preserve">Доля учреждений, подведомственных ГРБС, для которых установлены количественно измеримые финансовые санкции за нарушение условий выполнения муниципальных заданий </t>
  </si>
  <si>
    <t xml:space="preserve">Перечень услуг, предоставляемых на платной основе </t>
  </si>
  <si>
    <t xml:space="preserve">Порядок (методика) определения стоимости услуг, предоставляемых на платной основе </t>
  </si>
  <si>
    <t xml:space="preserve">Прирост расходов за счет доходов от внебюджетной деятельности бюджетных и автономных учреждений, подведомственных ГРБС </t>
  </si>
  <si>
    <t xml:space="preserve">Оценка соблюдения бюджетного законодательства и законодательства о контрактной системе в сфере закупок товаров, работ, услуг </t>
  </si>
  <si>
    <t xml:space="preserve">Выполнение ГРБС мероприятий, связанных с осуществлением ведомственного контроля в сфере закупок товаров, работ, услуг </t>
  </si>
  <si>
    <t xml:space="preserve">Осуществление ГРБС внутреннего финансового аудита </t>
  </si>
  <si>
    <t xml:space="preserve">Исполнение представлений органов внутреннего финансового контроля Администрации города Обнинска
</t>
  </si>
  <si>
    <t xml:space="preserve">Исполнение предписаний органов внутреннего финансового контроля Администрации города Обнинска
</t>
  </si>
  <si>
    <r>
      <rPr>
        <b/>
        <sz val="12"/>
        <rFont val="Times New Roman"/>
        <family val="1"/>
      </rPr>
      <t>Объем финансовых нарушений ГРБС (с учетом подведомственных учреждений)</t>
    </r>
    <r>
      <rPr>
        <sz val="8"/>
        <rFont val="0"/>
        <family val="1"/>
      </rPr>
      <t xml:space="preserve"> </t>
    </r>
  </si>
  <si>
    <t xml:space="preserve">Своевременная постановка на учет бюджетных обязательств </t>
  </si>
  <si>
    <t xml:space="preserve">Общий балл по ГРБС </t>
  </si>
  <si>
    <r>
      <rPr>
        <b/>
        <i/>
        <sz val="13"/>
        <rFont val="Times New Roman"/>
        <family val="1"/>
      </rPr>
      <t xml:space="preserve">Уровень качества финансового менеджмента
</t>
    </r>
    <r>
      <rPr>
        <b/>
        <i/>
        <sz val="12"/>
        <rFont val="Times New Roman"/>
        <family val="1"/>
      </rPr>
      <t>(Q)</t>
    </r>
  </si>
  <si>
    <t>Рейтинговая оценка 
(R)</t>
  </si>
  <si>
    <r>
      <rPr>
        <b/>
        <i/>
        <sz val="13"/>
        <rFont val="Times New Roman"/>
        <family val="1"/>
      </rPr>
      <t xml:space="preserve">Оценка среднего уровня качества финансового менеджмента
</t>
    </r>
    <r>
      <rPr>
        <b/>
        <i/>
        <sz val="12"/>
        <rFont val="Times New Roman"/>
        <family val="1"/>
      </rPr>
      <t>(MR)</t>
    </r>
  </si>
  <si>
    <t>Обнинское городское Cобрание городского округа "Город Обнинск"</t>
  </si>
  <si>
    <t>Контрольно-счетная палата муниципального образования "Город Обнинск"</t>
  </si>
  <si>
    <t>Комитет по материально-техническому обеспечению Администрации города Обнинска</t>
  </si>
  <si>
    <t>Администрация (исполнительно-распорядительный орган) городского округа "Город Обнинск"</t>
  </si>
  <si>
    <t>Управление общего образования Администрации города Обнинска</t>
  </si>
  <si>
    <t>Управление культуры и молодежной политики Администрации города Обнинска</t>
  </si>
  <si>
    <t>Управление социальной защиты населения Администрации города Обнинска</t>
  </si>
  <si>
    <t>Итого</t>
  </si>
  <si>
    <t>Средний балл по показателям</t>
  </si>
  <si>
    <t>данным цветом отмечены ГРБС, не имеющие подведомственные учреждения</t>
  </si>
  <si>
    <t>данным цветом отмечены показатели, где применена условная оценка для обеспечения равных условий (раздел II п.6 Положения «О порядке проведения финансового менеджмента»)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</si>
</sst>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0"/>
      <family val="1"/>
    </font>
    <font>
      <sz val="8"/>
      <name val="0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vertical="center" wrapText="1"/>
    </xf>
    <xf numFmtId="164" fontId="10" fillId="0" borderId="2" xfId="0" applyFont="1" applyBorder="1" applyAlignment="1">
      <alignment horizontal="center" vertical="top" wrapText="1"/>
    </xf>
    <xf numFmtId="164" fontId="11" fillId="0" borderId="3" xfId="0" applyFont="1" applyBorder="1" applyAlignment="1">
      <alignment horizontal="center" vertical="top" wrapText="1"/>
    </xf>
    <xf numFmtId="164" fontId="11" fillId="0" borderId="2" xfId="0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13" fillId="2" borderId="2" xfId="0" applyFont="1" applyFill="1" applyBorder="1" applyAlignment="1">
      <alignment horizontal="left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0" fillId="0" borderId="0" xfId="0" applyFont="1" applyAlignment="1">
      <alignment wrapText="1"/>
    </xf>
    <xf numFmtId="164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="65" zoomScaleNormal="6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0" sqref="AC10"/>
    </sheetView>
  </sheetViews>
  <sheetFormatPr defaultColWidth="8.00390625" defaultRowHeight="12.75"/>
  <cols>
    <col min="1" max="1" width="24.625" style="1" customWidth="1"/>
    <col min="2" max="2" width="24.75390625" style="0" customWidth="1"/>
    <col min="3" max="3" width="22.75390625" style="0" customWidth="1"/>
    <col min="4" max="4" width="20.875" style="0" customWidth="1"/>
    <col min="5" max="5" width="20.125" style="0" customWidth="1"/>
    <col min="6" max="6" width="20.25390625" style="0" customWidth="1"/>
    <col min="7" max="7" width="20.50390625" style="0" customWidth="1"/>
    <col min="8" max="8" width="18.125" style="0" customWidth="1"/>
    <col min="9" max="9" width="18.50390625" style="0" customWidth="1"/>
    <col min="10" max="10" width="21.125" style="0" customWidth="1"/>
    <col min="11" max="11" width="19.25390625" style="0" customWidth="1"/>
    <col min="12" max="12" width="30.50390625" style="0" customWidth="1"/>
    <col min="13" max="13" width="19.75390625" style="0" customWidth="1"/>
    <col min="14" max="14" width="22.25390625" style="0" customWidth="1"/>
    <col min="15" max="15" width="17.50390625" style="0" customWidth="1"/>
    <col min="16" max="16" width="20.875" style="0" customWidth="1"/>
    <col min="17" max="17" width="22.625" style="0" customWidth="1"/>
    <col min="18" max="18" width="19.875" style="0" customWidth="1"/>
    <col min="19" max="19" width="24.25390625" style="0" customWidth="1"/>
    <col min="20" max="20" width="21.25390625" style="0" customWidth="1"/>
    <col min="21" max="21" width="22.75390625" style="0" customWidth="1"/>
    <col min="22" max="22" width="26.625" style="0" customWidth="1"/>
    <col min="23" max="23" width="17.625" style="0" customWidth="1"/>
    <col min="24" max="24" width="18.50390625" style="0" customWidth="1"/>
    <col min="25" max="25" width="17.75390625" style="0" customWidth="1"/>
    <col min="26" max="26" width="16.50390625" style="0" customWidth="1"/>
    <col min="27" max="27" width="15.625" style="0" customWidth="1"/>
    <col min="28" max="28" width="14.25390625" style="0" customWidth="1"/>
    <col min="29" max="29" width="17.50390625" style="0" customWidth="1"/>
    <col min="30" max="30" width="15.75390625" style="0" customWidth="1"/>
    <col min="31" max="31" width="16.625" style="0" customWidth="1"/>
    <col min="32" max="16384" width="8.875" style="0" customWidth="1"/>
  </cols>
  <sheetData>
    <row r="1" spans="1:2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7.5" customHeight="1">
      <c r="A3" s="3"/>
    </row>
    <row r="4" spans="1:31" s="6" customFormat="1" ht="161.2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5" t="s">
        <v>28</v>
      </c>
      <c r="AC4" s="5" t="s">
        <v>29</v>
      </c>
      <c r="AD4" s="5" t="s">
        <v>30</v>
      </c>
      <c r="AE4" s="5" t="s">
        <v>31</v>
      </c>
    </row>
    <row r="5" spans="1:31" s="10" customFormat="1" ht="1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9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</row>
    <row r="6" spans="1:31" ht="48" customHeight="1">
      <c r="A6" s="11" t="s">
        <v>32</v>
      </c>
      <c r="B6" s="12">
        <v>5</v>
      </c>
      <c r="C6" s="12">
        <v>5</v>
      </c>
      <c r="D6" s="12">
        <v>5</v>
      </c>
      <c r="E6" s="13">
        <v>5</v>
      </c>
      <c r="F6" s="13">
        <v>5</v>
      </c>
      <c r="G6" s="13">
        <v>3</v>
      </c>
      <c r="H6" s="12">
        <v>4</v>
      </c>
      <c r="I6" s="13">
        <v>0</v>
      </c>
      <c r="J6" s="12">
        <v>5</v>
      </c>
      <c r="K6" s="13">
        <v>5</v>
      </c>
      <c r="L6" s="12">
        <v>0</v>
      </c>
      <c r="M6" s="12">
        <v>2.25</v>
      </c>
      <c r="N6" s="13">
        <v>5</v>
      </c>
      <c r="O6" s="13">
        <v>5</v>
      </c>
      <c r="P6" s="12">
        <v>2.5</v>
      </c>
      <c r="Q6" s="12">
        <v>0.5</v>
      </c>
      <c r="R6" s="13">
        <v>0</v>
      </c>
      <c r="S6" s="13">
        <v>0</v>
      </c>
      <c r="T6" s="12">
        <v>3.5</v>
      </c>
      <c r="U6" s="13">
        <v>5</v>
      </c>
      <c r="V6" s="12">
        <v>3.75</v>
      </c>
      <c r="W6" s="13">
        <v>5</v>
      </c>
      <c r="X6" s="13">
        <v>5</v>
      </c>
      <c r="Y6" s="13">
        <v>5</v>
      </c>
      <c r="Z6" s="13">
        <v>5</v>
      </c>
      <c r="AA6" s="13">
        <v>5</v>
      </c>
      <c r="AB6" s="14">
        <f aca="true" t="shared" si="0" ref="AB6:AB12">SUM(B6:AA6)</f>
        <v>94.5</v>
      </c>
      <c r="AC6" s="15">
        <f aca="true" t="shared" si="1" ref="AC6:AC12">(AB6/130)*100</f>
        <v>72.6923076923077</v>
      </c>
      <c r="AD6" s="16">
        <f aca="true" t="shared" si="2" ref="AD6:AD12">AC6*1</f>
        <v>72.6923076923077</v>
      </c>
      <c r="AE6" s="17">
        <f>SUM(AD6:AD12)/7</f>
        <v>74.34065934065936</v>
      </c>
    </row>
    <row r="7" spans="1:31" ht="69" customHeight="1">
      <c r="A7" s="11" t="s">
        <v>33</v>
      </c>
      <c r="B7" s="12">
        <v>5</v>
      </c>
      <c r="C7" s="13">
        <v>5</v>
      </c>
      <c r="D7" s="12">
        <v>5</v>
      </c>
      <c r="E7" s="13">
        <v>5</v>
      </c>
      <c r="F7" s="13">
        <v>5</v>
      </c>
      <c r="G7" s="13">
        <v>5</v>
      </c>
      <c r="H7" s="12">
        <v>4</v>
      </c>
      <c r="I7" s="13">
        <v>0</v>
      </c>
      <c r="J7" s="12">
        <v>5</v>
      </c>
      <c r="K7" s="13">
        <v>5</v>
      </c>
      <c r="L7" s="12">
        <v>0</v>
      </c>
      <c r="M7" s="12">
        <v>2.25</v>
      </c>
      <c r="N7" s="13">
        <v>5</v>
      </c>
      <c r="O7" s="13">
        <v>5</v>
      </c>
      <c r="P7" s="12">
        <v>2.5</v>
      </c>
      <c r="Q7" s="12">
        <v>0.5</v>
      </c>
      <c r="R7" s="13">
        <v>0</v>
      </c>
      <c r="S7" s="13">
        <v>0</v>
      </c>
      <c r="T7" s="12">
        <v>3.5</v>
      </c>
      <c r="U7" s="13">
        <v>5</v>
      </c>
      <c r="V7" s="12">
        <v>3.75</v>
      </c>
      <c r="W7" s="13">
        <v>5</v>
      </c>
      <c r="X7" s="13">
        <v>5</v>
      </c>
      <c r="Y7" s="13">
        <v>5</v>
      </c>
      <c r="Z7" s="13">
        <v>5</v>
      </c>
      <c r="AA7" s="13">
        <v>5</v>
      </c>
      <c r="AB7" s="14">
        <f t="shared" si="0"/>
        <v>96.5</v>
      </c>
      <c r="AC7" s="15">
        <f t="shared" si="1"/>
        <v>74.23076923076923</v>
      </c>
      <c r="AD7" s="16">
        <f t="shared" si="2"/>
        <v>74.23076923076923</v>
      </c>
      <c r="AE7" s="17"/>
    </row>
    <row r="8" spans="1:31" ht="91.5" customHeight="1">
      <c r="A8" s="11" t="s">
        <v>34</v>
      </c>
      <c r="B8" s="12">
        <v>5</v>
      </c>
      <c r="C8" s="12">
        <v>5</v>
      </c>
      <c r="D8" s="12">
        <v>5</v>
      </c>
      <c r="E8" s="13">
        <v>5</v>
      </c>
      <c r="F8" s="13">
        <v>5</v>
      </c>
      <c r="G8" s="13">
        <v>4</v>
      </c>
      <c r="H8" s="12">
        <v>4</v>
      </c>
      <c r="I8" s="13">
        <v>0</v>
      </c>
      <c r="J8" s="12">
        <v>5</v>
      </c>
      <c r="K8" s="13">
        <v>5</v>
      </c>
      <c r="L8" s="12">
        <v>0</v>
      </c>
      <c r="M8" s="12">
        <v>2.25</v>
      </c>
      <c r="N8" s="13">
        <v>0</v>
      </c>
      <c r="O8" s="13">
        <v>5</v>
      </c>
      <c r="P8" s="12">
        <v>2.5</v>
      </c>
      <c r="Q8" s="12">
        <v>0.5</v>
      </c>
      <c r="R8" s="13">
        <v>0</v>
      </c>
      <c r="S8" s="13">
        <v>0</v>
      </c>
      <c r="T8" s="12">
        <v>3.5</v>
      </c>
      <c r="U8" s="13">
        <v>5</v>
      </c>
      <c r="V8" s="12">
        <v>3.75</v>
      </c>
      <c r="W8" s="13">
        <v>5</v>
      </c>
      <c r="X8" s="13">
        <v>5</v>
      </c>
      <c r="Y8" s="13">
        <v>5</v>
      </c>
      <c r="Z8" s="13">
        <v>5</v>
      </c>
      <c r="AA8" s="13">
        <v>5</v>
      </c>
      <c r="AB8" s="14">
        <f t="shared" si="0"/>
        <v>90.5</v>
      </c>
      <c r="AC8" s="15">
        <f t="shared" si="1"/>
        <v>69.61538461538461</v>
      </c>
      <c r="AD8" s="16">
        <f t="shared" si="2"/>
        <v>69.61538461538461</v>
      </c>
      <c r="AE8" s="17"/>
    </row>
    <row r="9" spans="1:31" s="22" customFormat="1" ht="78.75" customHeight="1">
      <c r="A9" s="18" t="s">
        <v>35</v>
      </c>
      <c r="B9" s="19">
        <v>5</v>
      </c>
      <c r="C9" s="19">
        <v>5</v>
      </c>
      <c r="D9" s="19">
        <v>5</v>
      </c>
      <c r="E9" s="19">
        <v>5</v>
      </c>
      <c r="F9" s="19">
        <v>5</v>
      </c>
      <c r="G9" s="19">
        <v>0</v>
      </c>
      <c r="H9" s="19">
        <v>1</v>
      </c>
      <c r="I9" s="19">
        <v>5</v>
      </c>
      <c r="J9" s="19">
        <v>5</v>
      </c>
      <c r="K9" s="19">
        <v>5</v>
      </c>
      <c r="L9" s="19">
        <v>0</v>
      </c>
      <c r="M9" s="19">
        <v>5</v>
      </c>
      <c r="N9" s="19">
        <v>0</v>
      </c>
      <c r="O9" s="19">
        <v>5</v>
      </c>
      <c r="P9" s="19">
        <v>5</v>
      </c>
      <c r="Q9" s="19">
        <v>2</v>
      </c>
      <c r="R9" s="19">
        <v>5</v>
      </c>
      <c r="S9" s="19">
        <v>5</v>
      </c>
      <c r="T9" s="19">
        <v>5</v>
      </c>
      <c r="U9" s="19">
        <v>5</v>
      </c>
      <c r="V9" s="19">
        <v>5</v>
      </c>
      <c r="W9" s="19">
        <v>0</v>
      </c>
      <c r="X9" s="19">
        <v>5</v>
      </c>
      <c r="Y9" s="19">
        <v>5</v>
      </c>
      <c r="Z9" s="19">
        <v>5</v>
      </c>
      <c r="AA9" s="19">
        <v>5</v>
      </c>
      <c r="AB9" s="20">
        <f t="shared" si="0"/>
        <v>103</v>
      </c>
      <c r="AC9" s="17">
        <f t="shared" si="1"/>
        <v>79.23076923076923</v>
      </c>
      <c r="AD9" s="21">
        <f t="shared" si="2"/>
        <v>79.23076923076923</v>
      </c>
      <c r="AE9" s="17"/>
    </row>
    <row r="10" spans="1:31" ht="64.5" customHeight="1">
      <c r="A10" s="23" t="s">
        <v>36</v>
      </c>
      <c r="B10" s="24">
        <v>5</v>
      </c>
      <c r="C10" s="24">
        <v>5</v>
      </c>
      <c r="D10" s="24">
        <v>5</v>
      </c>
      <c r="E10" s="24">
        <v>5</v>
      </c>
      <c r="F10" s="24">
        <v>5</v>
      </c>
      <c r="G10" s="24">
        <v>4</v>
      </c>
      <c r="H10" s="24">
        <v>5</v>
      </c>
      <c r="I10" s="24">
        <v>5</v>
      </c>
      <c r="J10" s="24">
        <v>5</v>
      </c>
      <c r="K10" s="24">
        <v>5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5</v>
      </c>
      <c r="S10" s="24">
        <v>0</v>
      </c>
      <c r="T10" s="24">
        <v>4</v>
      </c>
      <c r="U10" s="24">
        <v>5</v>
      </c>
      <c r="V10" s="24">
        <v>5</v>
      </c>
      <c r="W10" s="24">
        <v>5</v>
      </c>
      <c r="X10" s="24">
        <v>5</v>
      </c>
      <c r="Y10" s="24">
        <v>5</v>
      </c>
      <c r="Z10" s="24">
        <v>3</v>
      </c>
      <c r="AA10" s="24">
        <v>5</v>
      </c>
      <c r="AB10" s="20">
        <f t="shared" si="0"/>
        <v>91</v>
      </c>
      <c r="AC10" s="17">
        <f t="shared" si="1"/>
        <v>70</v>
      </c>
      <c r="AD10" s="21">
        <f t="shared" si="2"/>
        <v>70</v>
      </c>
      <c r="AE10" s="17"/>
    </row>
    <row r="11" spans="1:31" ht="63" customHeight="1">
      <c r="A11" s="23" t="s">
        <v>37</v>
      </c>
      <c r="B11" s="24">
        <v>5</v>
      </c>
      <c r="C11" s="24">
        <v>5</v>
      </c>
      <c r="D11" s="24">
        <v>5</v>
      </c>
      <c r="E11" s="24">
        <v>5</v>
      </c>
      <c r="F11" s="24">
        <v>5</v>
      </c>
      <c r="G11" s="24">
        <v>3</v>
      </c>
      <c r="H11" s="24">
        <v>5</v>
      </c>
      <c r="I11" s="24">
        <v>5</v>
      </c>
      <c r="J11" s="24">
        <v>5</v>
      </c>
      <c r="K11" s="24">
        <v>5</v>
      </c>
      <c r="L11" s="24">
        <v>0</v>
      </c>
      <c r="M11" s="24">
        <v>4</v>
      </c>
      <c r="N11" s="24">
        <v>5</v>
      </c>
      <c r="O11" s="24">
        <v>5</v>
      </c>
      <c r="P11" s="24">
        <v>5</v>
      </c>
      <c r="Q11" s="24">
        <v>0</v>
      </c>
      <c r="R11" s="24">
        <v>0</v>
      </c>
      <c r="S11" s="24">
        <v>5</v>
      </c>
      <c r="T11" s="24">
        <v>5</v>
      </c>
      <c r="U11" s="24">
        <v>5</v>
      </c>
      <c r="V11" s="24">
        <v>5</v>
      </c>
      <c r="W11" s="24">
        <v>5</v>
      </c>
      <c r="X11" s="24">
        <v>5</v>
      </c>
      <c r="Y11" s="24">
        <v>5</v>
      </c>
      <c r="Z11" s="24">
        <v>5</v>
      </c>
      <c r="AA11" s="24">
        <v>5</v>
      </c>
      <c r="AB11" s="20">
        <f t="shared" si="0"/>
        <v>112</v>
      </c>
      <c r="AC11" s="17">
        <f t="shared" si="1"/>
        <v>86.15384615384616</v>
      </c>
      <c r="AD11" s="21">
        <f t="shared" si="2"/>
        <v>86.15384615384616</v>
      </c>
      <c r="AE11" s="17"/>
    </row>
    <row r="12" spans="1:31" ht="59.25" customHeight="1">
      <c r="A12" s="23" t="s">
        <v>38</v>
      </c>
      <c r="B12" s="24">
        <v>5</v>
      </c>
      <c r="C12" s="24">
        <v>5</v>
      </c>
      <c r="D12" s="24">
        <v>5</v>
      </c>
      <c r="E12" s="24">
        <v>5</v>
      </c>
      <c r="F12" s="24">
        <v>5</v>
      </c>
      <c r="G12" s="24">
        <v>4</v>
      </c>
      <c r="H12" s="24">
        <v>5</v>
      </c>
      <c r="I12" s="24">
        <v>5</v>
      </c>
      <c r="J12" s="24">
        <v>5</v>
      </c>
      <c r="K12" s="24">
        <v>5</v>
      </c>
      <c r="L12" s="24">
        <v>0</v>
      </c>
      <c r="M12" s="24">
        <v>0</v>
      </c>
      <c r="N12" s="24">
        <v>5</v>
      </c>
      <c r="O12" s="24">
        <v>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5</v>
      </c>
      <c r="V12" s="24">
        <v>0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0">
        <f t="shared" si="0"/>
        <v>89</v>
      </c>
      <c r="AC12" s="17">
        <f t="shared" si="1"/>
        <v>68.46153846153847</v>
      </c>
      <c r="AD12" s="21">
        <f t="shared" si="2"/>
        <v>68.46153846153847</v>
      </c>
      <c r="AE12" s="17"/>
    </row>
    <row r="13" spans="1:31" ht="18">
      <c r="A13" s="25" t="s">
        <v>39</v>
      </c>
      <c r="B13" s="26">
        <f>SUM(B6:B12)</f>
        <v>35</v>
      </c>
      <c r="C13" s="26">
        <f>SUM(C6:C12)</f>
        <v>35</v>
      </c>
      <c r="D13" s="26">
        <f>SUM(D6:D12)</f>
        <v>35</v>
      </c>
      <c r="E13" s="26">
        <f>SUM(E6:E12)</f>
        <v>35</v>
      </c>
      <c r="F13" s="26">
        <f>SUM(F6:F12)</f>
        <v>35</v>
      </c>
      <c r="G13" s="26">
        <f>SUM(G6:G12)</f>
        <v>23</v>
      </c>
      <c r="H13" s="26">
        <f>SUM(H6:H12)</f>
        <v>28</v>
      </c>
      <c r="I13" s="26">
        <f>SUM(I6:I12)</f>
        <v>20</v>
      </c>
      <c r="J13" s="26">
        <f>SUM(J6:J12)</f>
        <v>35</v>
      </c>
      <c r="K13" s="26">
        <f>SUM(K6:K12)</f>
        <v>35</v>
      </c>
      <c r="L13" s="26">
        <f>SUM(L6:L12)</f>
        <v>0</v>
      </c>
      <c r="M13" s="26">
        <f>SUM(M6:M12)</f>
        <v>15.75</v>
      </c>
      <c r="N13" s="26">
        <f>SUM(N6:N12)</f>
        <v>20</v>
      </c>
      <c r="O13" s="26">
        <f>SUM(O6:O12)</f>
        <v>30</v>
      </c>
      <c r="P13" s="26">
        <f>SUM(P6:P12)</f>
        <v>17.5</v>
      </c>
      <c r="Q13" s="26">
        <f>SUM(Q6:Q12)</f>
        <v>3.5</v>
      </c>
      <c r="R13" s="26">
        <f>SUM(R6:R12)</f>
        <v>10</v>
      </c>
      <c r="S13" s="26">
        <f>SUM(S6:S12)</f>
        <v>10</v>
      </c>
      <c r="T13" s="26">
        <f>SUM(T6:T12)</f>
        <v>24.5</v>
      </c>
      <c r="U13" s="26">
        <f>SUM(U6:U12)</f>
        <v>35</v>
      </c>
      <c r="V13" s="26">
        <f>SUM(V6:V12)</f>
        <v>26.25</v>
      </c>
      <c r="W13" s="26">
        <f>SUM(W6:W12)</f>
        <v>30</v>
      </c>
      <c r="X13" s="26">
        <f>SUM(X6:X12)</f>
        <v>35</v>
      </c>
      <c r="Y13" s="26">
        <f>SUM(Y6:Y12)</f>
        <v>35</v>
      </c>
      <c r="Z13" s="26">
        <f>SUM(Z6:Z12)</f>
        <v>33</v>
      </c>
      <c r="AA13" s="26">
        <f>SUM(AA6:AA12)</f>
        <v>35</v>
      </c>
      <c r="AB13" s="27">
        <f>SUM(AB6:AB12)</f>
        <v>676.5</v>
      </c>
      <c r="AC13" s="28"/>
      <c r="AD13" s="28"/>
      <c r="AE13" s="28"/>
    </row>
    <row r="14" spans="1:31" ht="30">
      <c r="A14" s="25" t="s">
        <v>40</v>
      </c>
      <c r="B14" s="29">
        <f>B13/7</f>
        <v>5</v>
      </c>
      <c r="C14" s="29">
        <f>C13/7</f>
        <v>5</v>
      </c>
      <c r="D14" s="29">
        <f>D13/7</f>
        <v>5</v>
      </c>
      <c r="E14" s="29">
        <f>E13/7</f>
        <v>5</v>
      </c>
      <c r="F14" s="29">
        <f>F13/7</f>
        <v>5</v>
      </c>
      <c r="G14" s="29">
        <f>G13/7</f>
        <v>3.2857142857142856</v>
      </c>
      <c r="H14" s="29">
        <f>H13/7</f>
        <v>4</v>
      </c>
      <c r="I14" s="29">
        <f>I13/7</f>
        <v>2.857142857142857</v>
      </c>
      <c r="J14" s="29">
        <f>J13/7</f>
        <v>5</v>
      </c>
      <c r="K14" s="29">
        <f>K13/7</f>
        <v>5</v>
      </c>
      <c r="L14" s="29">
        <f>L13/7</f>
        <v>0</v>
      </c>
      <c r="M14" s="29">
        <f>M13/7</f>
        <v>2.25</v>
      </c>
      <c r="N14" s="29">
        <f>N13/7</f>
        <v>2.857142857142857</v>
      </c>
      <c r="O14" s="29">
        <f>O13/7</f>
        <v>4.285714285714286</v>
      </c>
      <c r="P14" s="29">
        <f>P13/7</f>
        <v>2.5</v>
      </c>
      <c r="Q14" s="29">
        <f>Q13/7</f>
        <v>0.5</v>
      </c>
      <c r="R14" s="29">
        <f>R13/7</f>
        <v>1.4285714285714286</v>
      </c>
      <c r="S14" s="29">
        <f>S13/7</f>
        <v>1.4285714285714286</v>
      </c>
      <c r="T14" s="29">
        <f>T13/7</f>
        <v>3.5</v>
      </c>
      <c r="U14" s="29">
        <f>U13/7</f>
        <v>5</v>
      </c>
      <c r="V14" s="29">
        <f>V13/7</f>
        <v>3.75</v>
      </c>
      <c r="W14" s="29">
        <f>W13/7</f>
        <v>4.285714285714286</v>
      </c>
      <c r="X14" s="29">
        <f>X13/7</f>
        <v>5</v>
      </c>
      <c r="Y14" s="29">
        <f>Y13/7</f>
        <v>5</v>
      </c>
      <c r="Z14" s="29">
        <f>Z13/7</f>
        <v>4.714285714285714</v>
      </c>
      <c r="AA14" s="29">
        <f>AA13/7</f>
        <v>5</v>
      </c>
      <c r="AB14" s="28">
        <f>AB13/7</f>
        <v>96.64285714285714</v>
      </c>
      <c r="AC14" s="28"/>
      <c r="AD14" s="28"/>
      <c r="AE14" s="28"/>
    </row>
    <row r="15" ht="14.25"/>
    <row r="16" spans="1:2" ht="48.75">
      <c r="A16" s="30"/>
      <c r="B16" s="31" t="s">
        <v>41</v>
      </c>
    </row>
    <row r="17" spans="1:2" ht="94.5">
      <c r="A17" s="32"/>
      <c r="B17" s="31" t="s">
        <v>42</v>
      </c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 selectLockedCells="1" selectUnlockedCells="1"/>
  <mergeCells count="2">
    <mergeCell ref="A1:AC2"/>
    <mergeCell ref="AE6:AE12"/>
  </mergeCells>
  <printOptions/>
  <pageMargins left="0.2798611111111111" right="0.2298611111111111" top="0.1284722222222222" bottom="0.0291666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/>
  <cp:lastPrinted>2023-06-13T05:41:19Z</cp:lastPrinted>
  <dcterms:created xsi:type="dcterms:W3CDTF">2021-06-03T09:09:29Z</dcterms:created>
  <dcterms:modified xsi:type="dcterms:W3CDTF">2024-06-06T08:31:36Z</dcterms:modified>
  <cp:category/>
  <cp:version/>
  <cp:contentType/>
  <cp:contentStatus/>
  <cp:revision>77</cp:revision>
</cp:coreProperties>
</file>